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ropbox\11 Docs for Review\SharedFilesWith_Neha\"/>
    </mc:Choice>
  </mc:AlternateContent>
  <bookViews>
    <workbookView xWindow="0" yWindow="0" windowWidth="20490" windowHeight="7530" activeTab="3"/>
  </bookViews>
  <sheets>
    <sheet name="Masters" sheetId="3" r:id="rId1"/>
    <sheet name="Mileage Rates" sheetId="1" r:id="rId2"/>
    <sheet name="Vehical Master" sheetId="2" r:id="rId3"/>
    <sheet name="Sheet2" sheetId="7" r:id="rId4"/>
    <sheet name="Mileage Claims" sheetId="5" r:id="rId5"/>
    <sheet name="Mileage Claims Details" sheetId="4" r:id="rId6"/>
    <sheet name="MIleage Claim Attchments" sheetId="6" r:id="rId7"/>
  </sheets>
  <definedNames>
    <definedName name="_xlnm._FilterDatabase" localSheetId="1" hidden="1">'Mileage Rates'!$A$1:$G$13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7" l="1"/>
  <c r="G7" i="7"/>
  <c r="E6" i="7"/>
  <c r="E5" i="7" s="1"/>
  <c r="E7" i="7"/>
  <c r="I1" i="7"/>
  <c r="K1" i="7" s="1"/>
  <c r="L1" i="7" s="1"/>
  <c r="N1" i="7" s="1"/>
  <c r="P1" i="7" s="1"/>
  <c r="H1" i="7"/>
  <c r="F1" i="7"/>
  <c r="E1" i="7"/>
  <c r="C1" i="7"/>
  <c r="K2" i="5"/>
  <c r="A9" i="4"/>
  <c r="A10" i="4" s="1"/>
  <c r="A11" i="4" s="1"/>
  <c r="A12" i="4" s="1"/>
  <c r="A13" i="4" s="1"/>
  <c r="A14" i="4" s="1"/>
  <c r="A15" i="4" s="1"/>
  <c r="A16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</calcChain>
</file>

<file path=xl/sharedStrings.xml><?xml version="1.0" encoding="utf-8"?>
<sst xmlns="http://schemas.openxmlformats.org/spreadsheetml/2006/main" count="288" uniqueCount="136">
  <si>
    <t>Vehical Type</t>
  </si>
  <si>
    <t>Lower Range</t>
  </si>
  <si>
    <t>Upper Range</t>
  </si>
  <si>
    <t xml:space="preserve">Tax Year </t>
  </si>
  <si>
    <t>Rate</t>
  </si>
  <si>
    <t>Cars &amp; Van</t>
  </si>
  <si>
    <t>Motercycle</t>
  </si>
  <si>
    <t>Rate Unit</t>
  </si>
  <si>
    <t>Pence</t>
  </si>
  <si>
    <t>Bicycle</t>
  </si>
  <si>
    <t>2015-16</t>
  </si>
  <si>
    <t>Rate Type</t>
  </si>
  <si>
    <t>Standatd Allowance</t>
  </si>
  <si>
    <t>Additional Allowance</t>
  </si>
  <si>
    <t>Vehical Registration No</t>
  </si>
  <si>
    <t>Fuel Type</t>
  </si>
  <si>
    <t>Used</t>
  </si>
  <si>
    <t>New</t>
  </si>
  <si>
    <t>Nearly New</t>
  </si>
  <si>
    <t>Vehical Make</t>
  </si>
  <si>
    <t>Vehical Model</t>
  </si>
  <si>
    <t>Year</t>
  </si>
  <si>
    <t>Mileage</t>
  </si>
  <si>
    <t>Body Type</t>
  </si>
  <si>
    <t>Engine Size</t>
  </si>
  <si>
    <t>Fuel Consumption</t>
  </si>
  <si>
    <t>Accelaration</t>
  </si>
  <si>
    <t>Co2 Emmision</t>
  </si>
  <si>
    <t>Doors</t>
  </si>
  <si>
    <t>Seats</t>
  </si>
  <si>
    <t>Insurance Group</t>
  </si>
  <si>
    <t>Colour</t>
  </si>
  <si>
    <t>Dodge</t>
  </si>
  <si>
    <t>Journey</t>
  </si>
  <si>
    <t>Beta</t>
  </si>
  <si>
    <t>Mileage Unit</t>
  </si>
  <si>
    <t>Miles</t>
  </si>
  <si>
    <t>Km</t>
  </si>
  <si>
    <t>Convertible</t>
  </si>
  <si>
    <t>Coupe</t>
  </si>
  <si>
    <t>Estate</t>
  </si>
  <si>
    <t>Hatchback</t>
  </si>
  <si>
    <t>MPV</t>
  </si>
  <si>
    <t>SUV</t>
  </si>
  <si>
    <t>Saloon</t>
  </si>
  <si>
    <t>Others</t>
  </si>
  <si>
    <t>Bi Fuel</t>
  </si>
  <si>
    <t>Diesel</t>
  </si>
  <si>
    <t>Electric</t>
  </si>
  <si>
    <t>Hybrid</t>
  </si>
  <si>
    <t>LPG</t>
  </si>
  <si>
    <t>Petrol</t>
  </si>
  <si>
    <t>Automatic</t>
  </si>
  <si>
    <t>Manual</t>
  </si>
  <si>
    <t>Semi Automatic</t>
  </si>
  <si>
    <t>Unlisted</t>
  </si>
  <si>
    <t>Beige</t>
  </si>
  <si>
    <t>Black</t>
  </si>
  <si>
    <t>Blue</t>
  </si>
  <si>
    <t>Bronze</t>
  </si>
  <si>
    <t>Brown</t>
  </si>
  <si>
    <t>Burgundy</t>
  </si>
  <si>
    <t>Gold</t>
  </si>
  <si>
    <t>Green</t>
  </si>
  <si>
    <t>Grey</t>
  </si>
  <si>
    <t>Indigo</t>
  </si>
  <si>
    <t>Magenta</t>
  </si>
  <si>
    <t>Maroon</t>
  </si>
  <si>
    <t>Multicolor</t>
  </si>
  <si>
    <t>Navy</t>
  </si>
  <si>
    <t>Orange</t>
  </si>
  <si>
    <t>Pink</t>
  </si>
  <si>
    <t>Purple</t>
  </si>
  <si>
    <t>Red</t>
  </si>
  <si>
    <t>Silver</t>
  </si>
  <si>
    <t>Turquoise</t>
  </si>
  <si>
    <t>White</t>
  </si>
  <si>
    <t>Yellow</t>
  </si>
  <si>
    <t>Vehical Status Type</t>
  </si>
  <si>
    <t>Claim Date</t>
  </si>
  <si>
    <t>Date of Expence</t>
  </si>
  <si>
    <t>To Destination</t>
  </si>
  <si>
    <t>From Destination</t>
  </si>
  <si>
    <t>Purpose of Journey</t>
  </si>
  <si>
    <t>No of Passengers</t>
  </si>
  <si>
    <t>Toll Charges</t>
  </si>
  <si>
    <t>Parking Charges</t>
  </si>
  <si>
    <t>Base Currency</t>
  </si>
  <si>
    <t>Currency Rate</t>
  </si>
  <si>
    <t>Miles Claimed</t>
  </si>
  <si>
    <t>Mileage Claim ID</t>
  </si>
  <si>
    <t>Total Passenger Miles</t>
  </si>
  <si>
    <t>Total Miles</t>
  </si>
  <si>
    <t>Passanger Rate</t>
  </si>
  <si>
    <t>Mileage Rate</t>
  </si>
  <si>
    <t>Additonal Mileage Rate</t>
  </si>
  <si>
    <t>Mileage Amount</t>
  </si>
  <si>
    <t>Additional Mileage Amt</t>
  </si>
  <si>
    <t>Total Toll Charges</t>
  </si>
  <si>
    <t>Total Parking Charges</t>
  </si>
  <si>
    <t>Total Amount Due</t>
  </si>
  <si>
    <t>Total Amount Reimbursed</t>
  </si>
  <si>
    <t>Fuel Receipt Attached</t>
  </si>
  <si>
    <t>Car ParkReciept Attched</t>
  </si>
  <si>
    <t>Toll Reciept Attched</t>
  </si>
  <si>
    <t>GearBox Type</t>
  </si>
  <si>
    <t>Vehical Colour</t>
  </si>
  <si>
    <t>Vehical type</t>
  </si>
  <si>
    <t>Car and Van</t>
  </si>
  <si>
    <t>Motercylce</t>
  </si>
  <si>
    <t>Cycle</t>
  </si>
  <si>
    <t>Rs</t>
  </si>
  <si>
    <t>GBP</t>
  </si>
  <si>
    <t>maruti</t>
  </si>
  <si>
    <t>Vehical Model Variant</t>
  </si>
  <si>
    <t>purchase Price</t>
  </si>
  <si>
    <t>Annual Tax Amt</t>
  </si>
  <si>
    <t>oa _ contact _id</t>
  </si>
  <si>
    <t>emp id</t>
  </si>
  <si>
    <t>Transaction Currency</t>
  </si>
  <si>
    <t>Mileage Claims Details ID</t>
  </si>
  <si>
    <t>Yes</t>
  </si>
  <si>
    <t>miraroad</t>
  </si>
  <si>
    <t>Churchgate</t>
  </si>
  <si>
    <t>Business Meeting with Surmaxo</t>
  </si>
  <si>
    <t>$</t>
  </si>
  <si>
    <t>RS</t>
  </si>
  <si>
    <t>Tier 1</t>
  </si>
  <si>
    <t>Tier 2</t>
  </si>
  <si>
    <t>Tier 3</t>
  </si>
  <si>
    <t>Tier 4</t>
  </si>
  <si>
    <t>Tier 5</t>
  </si>
  <si>
    <t>Country Level</t>
  </si>
  <si>
    <t>Zone Level</t>
  </si>
  <si>
    <t>Area Level</t>
  </si>
  <si>
    <t>Referals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</si>
</sst>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0" fillId="4" borderId="0" xfId="0" applyFill="1"/>
    <xf numFmtId="0" fontId="2" fillId="3" borderId="0" xfId="0" applyFont="1" applyFill="1"/>
    <xf numFmtId="14" fontId="0" fillId="0" borderId="0" xfId="0" applyNumberFormat="1"/>
    <xf numFmtId="0" fontId="0" fillId="5" borderId="0" xfId="0" applyFill="1"/>
    <xf numFmtId="0" fontId="0" fillId="6" borderId="0" xfId="0" applyFill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33" workbookViewId="0">
      <selection activeCell="D39" sqref="D39"/>
    </sheetView>
  </sheetViews>
  <sheetFormatPr defaultRowHeight="15" x14ac:dyDescent="0.25"/>
  <cols>
    <col min="1" max="1" width="18.375" bestFit="1" customWidth="1"/>
    <col min="2" max="2" width="9.625" bestFit="1" customWidth="1"/>
  </cols>
  <sheetData>
    <row r="1" spans="1:2" x14ac:dyDescent="0.25">
      <c r="A1" s="1" t="s">
        <v>78</v>
      </c>
      <c r="B1" s="1" t="s">
        <v>16</v>
      </c>
    </row>
    <row r="2" spans="1:2" x14ac:dyDescent="0.25">
      <c r="A2" s="1" t="s">
        <v>78</v>
      </c>
      <c r="B2" s="1" t="s">
        <v>17</v>
      </c>
    </row>
    <row r="3" spans="1:2" x14ac:dyDescent="0.25">
      <c r="A3" s="1" t="s">
        <v>78</v>
      </c>
      <c r="B3" s="1" t="s">
        <v>18</v>
      </c>
    </row>
    <row r="4" spans="1:2" x14ac:dyDescent="0.25">
      <c r="A4" s="1" t="s">
        <v>23</v>
      </c>
      <c r="B4" s="1" t="s">
        <v>38</v>
      </c>
    </row>
    <row r="5" spans="1:2" x14ac:dyDescent="0.25">
      <c r="A5" s="1" t="s">
        <v>23</v>
      </c>
      <c r="B5" s="1" t="s">
        <v>39</v>
      </c>
    </row>
    <row r="6" spans="1:2" x14ac:dyDescent="0.25">
      <c r="A6" s="1" t="s">
        <v>23</v>
      </c>
      <c r="B6" s="1" t="s">
        <v>40</v>
      </c>
    </row>
    <row r="7" spans="1:2" x14ac:dyDescent="0.25">
      <c r="A7" s="1" t="s">
        <v>23</v>
      </c>
      <c r="B7" s="1" t="s">
        <v>41</v>
      </c>
    </row>
    <row r="8" spans="1:2" x14ac:dyDescent="0.25">
      <c r="A8" s="1" t="s">
        <v>23</v>
      </c>
      <c r="B8" s="1" t="s">
        <v>42</v>
      </c>
    </row>
    <row r="9" spans="1:2" x14ac:dyDescent="0.25">
      <c r="A9" s="1" t="s">
        <v>23</v>
      </c>
      <c r="B9" s="1" t="s">
        <v>43</v>
      </c>
    </row>
    <row r="10" spans="1:2" x14ac:dyDescent="0.25">
      <c r="A10" s="1" t="s">
        <v>23</v>
      </c>
      <c r="B10" s="1" t="s">
        <v>44</v>
      </c>
    </row>
    <row r="11" spans="1:2" x14ac:dyDescent="0.25">
      <c r="A11" s="1" t="s">
        <v>23</v>
      </c>
      <c r="B11" s="1" t="s">
        <v>45</v>
      </c>
    </row>
    <row r="12" spans="1:2" x14ac:dyDescent="0.25">
      <c r="A12" s="1" t="s">
        <v>35</v>
      </c>
      <c r="B12" t="s">
        <v>37</v>
      </c>
    </row>
    <row r="13" spans="1:2" x14ac:dyDescent="0.25">
      <c r="A13" s="1" t="s">
        <v>35</v>
      </c>
      <c r="B13" t="s">
        <v>36</v>
      </c>
    </row>
    <row r="14" spans="1:2" x14ac:dyDescent="0.25">
      <c r="A14" s="1" t="s">
        <v>15</v>
      </c>
      <c r="B14" t="s">
        <v>46</v>
      </c>
    </row>
    <row r="15" spans="1:2" x14ac:dyDescent="0.25">
      <c r="A15" s="1" t="s">
        <v>15</v>
      </c>
      <c r="B15" t="s">
        <v>47</v>
      </c>
    </row>
    <row r="16" spans="1:2" x14ac:dyDescent="0.25">
      <c r="A16" s="1" t="s">
        <v>15</v>
      </c>
      <c r="B16" t="s">
        <v>48</v>
      </c>
    </row>
    <row r="17" spans="1:2" x14ac:dyDescent="0.25">
      <c r="A17" s="1" t="s">
        <v>15</v>
      </c>
      <c r="B17" t="s">
        <v>49</v>
      </c>
    </row>
    <row r="18" spans="1:2" x14ac:dyDescent="0.25">
      <c r="A18" s="1" t="s">
        <v>15</v>
      </c>
      <c r="B18" t="s">
        <v>50</v>
      </c>
    </row>
    <row r="19" spans="1:2" x14ac:dyDescent="0.25">
      <c r="A19" s="1" t="s">
        <v>15</v>
      </c>
      <c r="B19" t="s">
        <v>51</v>
      </c>
    </row>
    <row r="20" spans="1:2" x14ac:dyDescent="0.25">
      <c r="A20" s="1" t="s">
        <v>105</v>
      </c>
      <c r="B20" t="s">
        <v>52</v>
      </c>
    </row>
    <row r="21" spans="1:2" x14ac:dyDescent="0.25">
      <c r="A21" s="1" t="s">
        <v>105</v>
      </c>
      <c r="B21" t="s">
        <v>53</v>
      </c>
    </row>
    <row r="22" spans="1:2" x14ac:dyDescent="0.25">
      <c r="A22" s="1" t="s">
        <v>105</v>
      </c>
      <c r="B22" t="s">
        <v>54</v>
      </c>
    </row>
    <row r="23" spans="1:2" x14ac:dyDescent="0.25">
      <c r="A23" s="1" t="s">
        <v>105</v>
      </c>
      <c r="B23" t="s">
        <v>55</v>
      </c>
    </row>
    <row r="24" spans="1:2" x14ac:dyDescent="0.25">
      <c r="A24" t="s">
        <v>106</v>
      </c>
      <c r="B24" t="s">
        <v>56</v>
      </c>
    </row>
    <row r="25" spans="1:2" x14ac:dyDescent="0.25">
      <c r="A25" t="s">
        <v>106</v>
      </c>
      <c r="B25" t="s">
        <v>57</v>
      </c>
    </row>
    <row r="26" spans="1:2" x14ac:dyDescent="0.25">
      <c r="A26" t="s">
        <v>106</v>
      </c>
      <c r="B26" t="s">
        <v>58</v>
      </c>
    </row>
    <row r="27" spans="1:2" x14ac:dyDescent="0.25">
      <c r="A27" t="s">
        <v>106</v>
      </c>
      <c r="B27" t="s">
        <v>59</v>
      </c>
    </row>
    <row r="28" spans="1:2" x14ac:dyDescent="0.25">
      <c r="A28" t="s">
        <v>106</v>
      </c>
      <c r="B28" t="s">
        <v>60</v>
      </c>
    </row>
    <row r="29" spans="1:2" x14ac:dyDescent="0.25">
      <c r="A29" t="s">
        <v>106</v>
      </c>
      <c r="B29" t="s">
        <v>61</v>
      </c>
    </row>
    <row r="30" spans="1:2" x14ac:dyDescent="0.25">
      <c r="A30" t="s">
        <v>106</v>
      </c>
      <c r="B30" t="s">
        <v>62</v>
      </c>
    </row>
    <row r="31" spans="1:2" x14ac:dyDescent="0.25">
      <c r="A31" t="s">
        <v>106</v>
      </c>
      <c r="B31" t="s">
        <v>63</v>
      </c>
    </row>
    <row r="32" spans="1:2" x14ac:dyDescent="0.25">
      <c r="A32" t="s">
        <v>106</v>
      </c>
      <c r="B32" t="s">
        <v>64</v>
      </c>
    </row>
    <row r="33" spans="1:2" x14ac:dyDescent="0.25">
      <c r="A33" t="s">
        <v>106</v>
      </c>
      <c r="B33" t="s">
        <v>65</v>
      </c>
    </row>
    <row r="34" spans="1:2" x14ac:dyDescent="0.25">
      <c r="A34" t="s">
        <v>106</v>
      </c>
      <c r="B34" t="s">
        <v>66</v>
      </c>
    </row>
    <row r="35" spans="1:2" x14ac:dyDescent="0.25">
      <c r="A35" t="s">
        <v>106</v>
      </c>
      <c r="B35" t="s">
        <v>67</v>
      </c>
    </row>
    <row r="36" spans="1:2" x14ac:dyDescent="0.25">
      <c r="A36" t="s">
        <v>106</v>
      </c>
      <c r="B36" t="s">
        <v>68</v>
      </c>
    </row>
    <row r="37" spans="1:2" x14ac:dyDescent="0.25">
      <c r="A37" t="s">
        <v>106</v>
      </c>
      <c r="B37" t="s">
        <v>69</v>
      </c>
    </row>
    <row r="38" spans="1:2" x14ac:dyDescent="0.25">
      <c r="A38" t="s">
        <v>106</v>
      </c>
      <c r="B38" t="s">
        <v>70</v>
      </c>
    </row>
    <row r="39" spans="1:2" x14ac:dyDescent="0.25">
      <c r="A39" t="s">
        <v>106</v>
      </c>
      <c r="B39" t="s">
        <v>71</v>
      </c>
    </row>
    <row r="40" spans="1:2" x14ac:dyDescent="0.25">
      <c r="A40" t="s">
        <v>106</v>
      </c>
      <c r="B40" t="s">
        <v>72</v>
      </c>
    </row>
    <row r="41" spans="1:2" x14ac:dyDescent="0.25">
      <c r="A41" t="s">
        <v>106</v>
      </c>
      <c r="B41" t="s">
        <v>73</v>
      </c>
    </row>
    <row r="42" spans="1:2" x14ac:dyDescent="0.25">
      <c r="A42" t="s">
        <v>106</v>
      </c>
      <c r="B42" t="s">
        <v>74</v>
      </c>
    </row>
    <row r="43" spans="1:2" x14ac:dyDescent="0.25">
      <c r="A43" t="s">
        <v>106</v>
      </c>
      <c r="B43" t="s">
        <v>75</v>
      </c>
    </row>
    <row r="44" spans="1:2" x14ac:dyDescent="0.25">
      <c r="A44" t="s">
        <v>106</v>
      </c>
      <c r="B44" t="s">
        <v>55</v>
      </c>
    </row>
    <row r="45" spans="1:2" x14ac:dyDescent="0.25">
      <c r="A45" t="s">
        <v>106</v>
      </c>
      <c r="B45" t="s">
        <v>76</v>
      </c>
    </row>
    <row r="46" spans="1:2" x14ac:dyDescent="0.25">
      <c r="A46" t="s">
        <v>106</v>
      </c>
      <c r="B46" t="s">
        <v>77</v>
      </c>
    </row>
    <row r="47" spans="1:2" x14ac:dyDescent="0.25">
      <c r="A47" s="1" t="s">
        <v>107</v>
      </c>
      <c r="B47" s="1" t="s">
        <v>108</v>
      </c>
    </row>
    <row r="48" spans="1:2" x14ac:dyDescent="0.25">
      <c r="A48" s="1" t="s">
        <v>107</v>
      </c>
      <c r="B48" s="1" t="s">
        <v>109</v>
      </c>
    </row>
    <row r="49" spans="1:2" x14ac:dyDescent="0.25">
      <c r="A49" s="1" t="s">
        <v>107</v>
      </c>
      <c r="B49" s="1" t="s">
        <v>110</v>
      </c>
    </row>
    <row r="50" spans="1:2" x14ac:dyDescent="0.25">
      <c r="A50" t="s">
        <v>11</v>
      </c>
      <c r="B50" t="s">
        <v>12</v>
      </c>
    </row>
    <row r="51" spans="1:2" x14ac:dyDescent="0.25">
      <c r="A51" t="s">
        <v>11</v>
      </c>
      <c r="B51" t="s">
        <v>13</v>
      </c>
    </row>
    <row r="52" spans="1:2" x14ac:dyDescent="0.25">
      <c r="A52" t="s">
        <v>7</v>
      </c>
      <c r="B52" s="2" t="s">
        <v>8</v>
      </c>
    </row>
    <row r="53" spans="1:2" x14ac:dyDescent="0.25">
      <c r="A53" t="s">
        <v>7</v>
      </c>
      <c r="B53" s="2" t="s">
        <v>111</v>
      </c>
    </row>
    <row r="54" spans="1:2" x14ac:dyDescent="0.25">
      <c r="A54" t="s">
        <v>7</v>
      </c>
      <c r="B54" s="2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4" sqref="A14"/>
    </sheetView>
  </sheetViews>
  <sheetFormatPr defaultRowHeight="15" x14ac:dyDescent="0.25"/>
  <cols>
    <col min="1" max="1" width="10.25" bestFit="1" customWidth="1"/>
    <col min="2" max="2" width="16.875" bestFit="1" customWidth="1"/>
    <col min="3" max="3" width="10.5" bestFit="1" customWidth="1"/>
    <col min="4" max="4" width="10.625" bestFit="1" customWidth="1"/>
    <col min="5" max="5" width="4.25" bestFit="1" customWidth="1"/>
    <col min="6" max="6" width="7.875" bestFit="1" customWidth="1"/>
    <col min="7" max="7" width="7.5" bestFit="1" customWidth="1"/>
  </cols>
  <sheetData>
    <row r="1" spans="1:7" s="3" customFormat="1" x14ac:dyDescent="0.25">
      <c r="A1" s="3" t="s">
        <v>0</v>
      </c>
      <c r="B1" s="3" t="s">
        <v>11</v>
      </c>
      <c r="C1" s="3" t="s">
        <v>1</v>
      </c>
      <c r="D1" s="3" t="s">
        <v>2</v>
      </c>
      <c r="E1" s="3" t="s">
        <v>4</v>
      </c>
      <c r="F1" s="3" t="s">
        <v>7</v>
      </c>
      <c r="G1" s="3" t="s">
        <v>3</v>
      </c>
    </row>
    <row r="2" spans="1:7" x14ac:dyDescent="0.25">
      <c r="A2" t="s">
        <v>5</v>
      </c>
      <c r="B2" s="1" t="s">
        <v>12</v>
      </c>
      <c r="C2" s="1">
        <v>0</v>
      </c>
      <c r="D2" s="1">
        <v>10000</v>
      </c>
      <c r="E2" s="1">
        <v>45</v>
      </c>
      <c r="F2" s="1" t="s">
        <v>8</v>
      </c>
      <c r="G2" s="1" t="s">
        <v>10</v>
      </c>
    </row>
    <row r="3" spans="1:7" x14ac:dyDescent="0.25">
      <c r="A3" t="s">
        <v>5</v>
      </c>
      <c r="B3" s="1" t="s">
        <v>12</v>
      </c>
      <c r="C3" s="1">
        <v>10000</v>
      </c>
      <c r="D3" s="1">
        <v>999999</v>
      </c>
      <c r="E3" s="1">
        <v>25</v>
      </c>
      <c r="F3" s="1" t="s">
        <v>8</v>
      </c>
      <c r="G3" s="1" t="s">
        <v>10</v>
      </c>
    </row>
    <row r="4" spans="1:7" x14ac:dyDescent="0.25">
      <c r="A4" t="s">
        <v>6</v>
      </c>
      <c r="B4" t="s">
        <v>12</v>
      </c>
      <c r="C4">
        <v>0</v>
      </c>
      <c r="D4">
        <v>10000</v>
      </c>
      <c r="E4">
        <v>24</v>
      </c>
      <c r="F4" t="s">
        <v>8</v>
      </c>
      <c r="G4" t="s">
        <v>10</v>
      </c>
    </row>
    <row r="5" spans="1:7" x14ac:dyDescent="0.25">
      <c r="A5" t="s">
        <v>6</v>
      </c>
      <c r="B5" t="s">
        <v>12</v>
      </c>
      <c r="C5">
        <v>10000</v>
      </c>
      <c r="D5">
        <v>999999</v>
      </c>
      <c r="E5">
        <v>24</v>
      </c>
      <c r="F5" t="s">
        <v>8</v>
      </c>
      <c r="G5" t="s">
        <v>10</v>
      </c>
    </row>
    <row r="6" spans="1:7" x14ac:dyDescent="0.25">
      <c r="A6" t="s">
        <v>9</v>
      </c>
      <c r="B6" t="s">
        <v>12</v>
      </c>
      <c r="C6">
        <v>0</v>
      </c>
      <c r="D6">
        <v>10000</v>
      </c>
      <c r="E6">
        <v>20</v>
      </c>
      <c r="F6" t="s">
        <v>8</v>
      </c>
      <c r="G6" t="s">
        <v>10</v>
      </c>
    </row>
    <row r="7" spans="1:7" x14ac:dyDescent="0.25">
      <c r="A7" t="s">
        <v>9</v>
      </c>
      <c r="B7" t="s">
        <v>12</v>
      </c>
      <c r="C7">
        <v>10000</v>
      </c>
      <c r="D7">
        <v>999999</v>
      </c>
      <c r="E7">
        <v>20</v>
      </c>
      <c r="F7" t="s">
        <v>8</v>
      </c>
      <c r="G7" t="s">
        <v>10</v>
      </c>
    </row>
    <row r="8" spans="1:7" x14ac:dyDescent="0.25">
      <c r="A8" t="s">
        <v>5</v>
      </c>
      <c r="B8" t="s">
        <v>13</v>
      </c>
      <c r="C8">
        <v>0</v>
      </c>
      <c r="D8">
        <v>10000</v>
      </c>
      <c r="E8">
        <v>5</v>
      </c>
      <c r="F8" t="s">
        <v>8</v>
      </c>
      <c r="G8" t="s">
        <v>10</v>
      </c>
    </row>
    <row r="9" spans="1:7" x14ac:dyDescent="0.25">
      <c r="A9" t="s">
        <v>5</v>
      </c>
      <c r="B9" t="s">
        <v>13</v>
      </c>
      <c r="C9">
        <v>10000</v>
      </c>
      <c r="D9">
        <v>999999</v>
      </c>
      <c r="E9">
        <v>5</v>
      </c>
      <c r="F9" t="s">
        <v>8</v>
      </c>
      <c r="G9" t="s">
        <v>10</v>
      </c>
    </row>
    <row r="10" spans="1:7" x14ac:dyDescent="0.25">
      <c r="A10" t="s">
        <v>6</v>
      </c>
      <c r="B10" t="s">
        <v>13</v>
      </c>
      <c r="C10">
        <v>0</v>
      </c>
      <c r="D10">
        <v>10000</v>
      </c>
      <c r="E10">
        <v>0</v>
      </c>
      <c r="F10" t="s">
        <v>8</v>
      </c>
      <c r="G10" t="s">
        <v>10</v>
      </c>
    </row>
    <row r="11" spans="1:7" x14ac:dyDescent="0.25">
      <c r="A11" t="s">
        <v>6</v>
      </c>
      <c r="B11" t="s">
        <v>13</v>
      </c>
      <c r="C11">
        <v>10000</v>
      </c>
      <c r="D11">
        <v>999999</v>
      </c>
      <c r="E11">
        <v>0</v>
      </c>
      <c r="F11" t="s">
        <v>8</v>
      </c>
      <c r="G11" t="s">
        <v>10</v>
      </c>
    </row>
    <row r="12" spans="1:7" x14ac:dyDescent="0.25">
      <c r="A12" t="s">
        <v>9</v>
      </c>
      <c r="B12" t="s">
        <v>13</v>
      </c>
      <c r="C12">
        <v>0</v>
      </c>
      <c r="D12">
        <v>10000</v>
      </c>
      <c r="E12">
        <v>0</v>
      </c>
      <c r="F12" t="s">
        <v>8</v>
      </c>
      <c r="G12" t="s">
        <v>10</v>
      </c>
    </row>
    <row r="13" spans="1:7" x14ac:dyDescent="0.25">
      <c r="A13" t="s">
        <v>9</v>
      </c>
      <c r="B13" t="s">
        <v>13</v>
      </c>
      <c r="C13">
        <v>10000</v>
      </c>
      <c r="D13">
        <v>999999</v>
      </c>
      <c r="E13">
        <v>0</v>
      </c>
      <c r="F13" t="s">
        <v>8</v>
      </c>
      <c r="G13" t="s">
        <v>10</v>
      </c>
    </row>
    <row r="14" spans="1:7" x14ac:dyDescent="0.25">
      <c r="A14" t="s">
        <v>5</v>
      </c>
      <c r="B14" s="1" t="s">
        <v>12</v>
      </c>
      <c r="C14" s="1">
        <v>0</v>
      </c>
      <c r="D14" s="1">
        <v>10000</v>
      </c>
      <c r="E14" s="1">
        <v>45</v>
      </c>
      <c r="F14" s="1" t="s">
        <v>8</v>
      </c>
      <c r="G14" s="1"/>
    </row>
    <row r="15" spans="1:7" x14ac:dyDescent="0.25">
      <c r="A15" t="s">
        <v>5</v>
      </c>
      <c r="B15" s="1" t="s">
        <v>12</v>
      </c>
      <c r="C15" s="1">
        <v>10000</v>
      </c>
      <c r="D15" s="1">
        <v>999999</v>
      </c>
      <c r="E15" s="1">
        <v>25</v>
      </c>
      <c r="F15" s="1" t="s">
        <v>8</v>
      </c>
      <c r="G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G1" workbookViewId="0">
      <selection activeCell="I8" sqref="I8"/>
    </sheetView>
  </sheetViews>
  <sheetFormatPr defaultRowHeight="15" x14ac:dyDescent="0.25"/>
  <cols>
    <col min="1" max="1" width="18.5" bestFit="1" customWidth="1"/>
    <col min="2" max="2" width="10.25" bestFit="1" customWidth="1"/>
    <col min="3" max="3" width="15.5" bestFit="1" customWidth="1"/>
    <col min="4" max="4" width="10.875" bestFit="1" customWidth="1"/>
    <col min="5" max="5" width="11.5" bestFit="1" customWidth="1"/>
    <col min="6" max="6" width="18.375" bestFit="1" customWidth="1"/>
    <col min="7" max="7" width="12.5" bestFit="1" customWidth="1"/>
    <col min="8" max="8" width="4.875" bestFit="1" customWidth="1"/>
    <col min="9" max="9" width="6.75" bestFit="1" customWidth="1"/>
    <col min="10" max="10" width="10.375" bestFit="1" customWidth="1"/>
    <col min="11" max="11" width="8.75" bestFit="1" customWidth="1"/>
    <col min="12" max="12" width="8" bestFit="1" customWidth="1"/>
    <col min="13" max="13" width="9.125" bestFit="1" customWidth="1"/>
    <col min="14" max="14" width="14.75" bestFit="1" customWidth="1"/>
    <col min="15" max="15" width="10.125" bestFit="1" customWidth="1"/>
    <col min="16" max="16" width="7.125" bestFit="1" customWidth="1"/>
    <col min="17" max="17" width="11.625" bestFit="1" customWidth="1"/>
    <col min="18" max="18" width="5.375" bestFit="1" customWidth="1"/>
    <col min="19" max="19" width="4.875" bestFit="1" customWidth="1"/>
    <col min="20" max="20" width="13.5" bestFit="1" customWidth="1"/>
    <col min="21" max="21" width="9.125" bestFit="1" customWidth="1"/>
    <col min="22" max="22" width="5.875" bestFit="1" customWidth="1"/>
  </cols>
  <sheetData>
    <row r="1" spans="1:22" s="3" customFormat="1" x14ac:dyDescent="0.25">
      <c r="A1" s="3" t="s">
        <v>14</v>
      </c>
      <c r="B1" s="3" t="s">
        <v>0</v>
      </c>
      <c r="C1" s="3" t="s">
        <v>78</v>
      </c>
      <c r="D1" s="3" t="s">
        <v>19</v>
      </c>
      <c r="E1" s="3" t="s">
        <v>20</v>
      </c>
      <c r="F1" s="3" t="s">
        <v>114</v>
      </c>
      <c r="G1" s="3" t="s">
        <v>115</v>
      </c>
      <c r="H1" s="3" t="s">
        <v>21</v>
      </c>
      <c r="I1" s="3" t="s">
        <v>22</v>
      </c>
      <c r="J1" s="3" t="s">
        <v>35</v>
      </c>
      <c r="K1" s="3" t="s">
        <v>23</v>
      </c>
      <c r="L1" s="3" t="s">
        <v>15</v>
      </c>
      <c r="M1" s="3" t="s">
        <v>24</v>
      </c>
      <c r="N1" s="3" t="s">
        <v>25</v>
      </c>
      <c r="O1" s="3" t="s">
        <v>26</v>
      </c>
      <c r="P1" s="3" t="s">
        <v>105</v>
      </c>
      <c r="Q1" s="3" t="s">
        <v>27</v>
      </c>
      <c r="R1" s="3" t="s">
        <v>28</v>
      </c>
      <c r="S1" s="3" t="s">
        <v>29</v>
      </c>
      <c r="T1" s="3" t="s">
        <v>30</v>
      </c>
      <c r="U1" s="3" t="s">
        <v>116</v>
      </c>
      <c r="V1" s="3" t="s">
        <v>31</v>
      </c>
    </row>
    <row r="2" spans="1:22" x14ac:dyDescent="0.25">
      <c r="A2" t="s">
        <v>16</v>
      </c>
      <c r="C2" t="s">
        <v>18</v>
      </c>
      <c r="D2" t="s">
        <v>32</v>
      </c>
      <c r="E2" t="s">
        <v>33</v>
      </c>
      <c r="F2" t="s">
        <v>34</v>
      </c>
      <c r="G2">
        <v>2000</v>
      </c>
      <c r="H2">
        <v>2016</v>
      </c>
      <c r="I2">
        <v>32</v>
      </c>
      <c r="J2" t="s">
        <v>36</v>
      </c>
    </row>
    <row r="3" spans="1:22" x14ac:dyDescent="0.25">
      <c r="D3" t="s">
        <v>113</v>
      </c>
      <c r="E3"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10" sqref="G10"/>
    </sheetView>
  </sheetViews>
  <sheetFormatPr defaultRowHeight="15" x14ac:dyDescent="0.25"/>
  <sheetData>
    <row r="1" spans="1:16" x14ac:dyDescent="0.25">
      <c r="A1">
        <v>5200000</v>
      </c>
      <c r="B1">
        <v>15000000</v>
      </c>
      <c r="C1">
        <f>B1/A1</f>
        <v>2.8846153846153846</v>
      </c>
      <c r="D1">
        <v>250</v>
      </c>
      <c r="E1">
        <f>A1/D1</f>
        <v>20800</v>
      </c>
      <c r="F1">
        <f>B1/D1</f>
        <v>60000</v>
      </c>
      <c r="G1" s="7">
        <v>0.25</v>
      </c>
      <c r="H1">
        <f>E1*G1</f>
        <v>5200</v>
      </c>
      <c r="I1">
        <f>F1*G1</f>
        <v>15000</v>
      </c>
      <c r="J1">
        <v>3</v>
      </c>
      <c r="K1">
        <f>I1*J1</f>
        <v>45000</v>
      </c>
      <c r="L1">
        <f>K1*12</f>
        <v>540000</v>
      </c>
      <c r="M1" s="7">
        <v>0.49</v>
      </c>
      <c r="N1">
        <f>L1*M1</f>
        <v>264600</v>
      </c>
      <c r="O1" s="7">
        <v>0.33</v>
      </c>
      <c r="P1">
        <f>N1*O1</f>
        <v>87318</v>
      </c>
    </row>
    <row r="4" spans="1:16" x14ac:dyDescent="0.25">
      <c r="D4">
        <v>20</v>
      </c>
    </row>
    <row r="5" spans="1:16" x14ac:dyDescent="0.25">
      <c r="A5" t="s">
        <v>127</v>
      </c>
      <c r="B5" t="s">
        <v>132</v>
      </c>
      <c r="C5" s="7">
        <v>0.05</v>
      </c>
      <c r="D5">
        <v>1</v>
      </c>
      <c r="E5">
        <f>D5*C5*100*D6*E6</f>
        <v>31250000</v>
      </c>
      <c r="F5">
        <v>100000</v>
      </c>
    </row>
    <row r="6" spans="1:16" x14ac:dyDescent="0.25">
      <c r="A6" t="s">
        <v>128</v>
      </c>
      <c r="B6" t="s">
        <v>133</v>
      </c>
      <c r="C6" s="7">
        <v>0.1</v>
      </c>
      <c r="D6">
        <v>50</v>
      </c>
      <c r="E6">
        <f>D6*C6*100*D7</f>
        <v>125000</v>
      </c>
      <c r="F6">
        <v>20000</v>
      </c>
      <c r="G6">
        <f>F6*D6</f>
        <v>1000000</v>
      </c>
    </row>
    <row r="7" spans="1:16" x14ac:dyDescent="0.25">
      <c r="A7" t="s">
        <v>129</v>
      </c>
      <c r="B7" t="s">
        <v>134</v>
      </c>
      <c r="C7" s="7">
        <v>0.33</v>
      </c>
      <c r="D7">
        <v>250</v>
      </c>
      <c r="E7">
        <f>D7*C7*100</f>
        <v>8250</v>
      </c>
      <c r="F7">
        <v>2000</v>
      </c>
      <c r="G7">
        <f>F7*D7</f>
        <v>500000</v>
      </c>
    </row>
    <row r="8" spans="1:16" x14ac:dyDescent="0.25">
      <c r="A8" t="s">
        <v>130</v>
      </c>
      <c r="B8" t="s">
        <v>135</v>
      </c>
      <c r="C8" s="7">
        <v>0.05</v>
      </c>
    </row>
    <row r="9" spans="1:16" x14ac:dyDescent="0.25">
      <c r="A9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E8" sqref="E8"/>
    </sheetView>
  </sheetViews>
  <sheetFormatPr defaultRowHeight="15" x14ac:dyDescent="0.25"/>
  <cols>
    <col min="1" max="1" width="13.375" bestFit="1" customWidth="1"/>
    <col min="3" max="3" width="17.25" bestFit="1" customWidth="1"/>
    <col min="4" max="4" width="12.25" bestFit="1" customWidth="1"/>
    <col min="5" max="5" width="10.5" bestFit="1" customWidth="1"/>
    <col min="6" max="6" width="18.5" bestFit="1" customWidth="1"/>
    <col min="7" max="7" width="13.5" bestFit="1" customWidth="1"/>
    <col min="8" max="8" width="18.75" bestFit="1" customWidth="1"/>
    <col min="9" max="9" width="14.125" bestFit="1" customWidth="1"/>
    <col min="10" max="10" width="17.25" bestFit="1" customWidth="1"/>
    <col min="11" max="11" width="14.75" bestFit="1" customWidth="1"/>
    <col min="12" max="12" width="20.875" bestFit="1" customWidth="1"/>
  </cols>
  <sheetData>
    <row r="1" spans="1:12" x14ac:dyDescent="0.25">
      <c r="A1" t="s">
        <v>90</v>
      </c>
      <c r="B1" t="s">
        <v>92</v>
      </c>
      <c r="C1" t="s">
        <v>91</v>
      </c>
      <c r="D1" t="s">
        <v>93</v>
      </c>
      <c r="E1" t="s">
        <v>94</v>
      </c>
      <c r="F1" t="s">
        <v>95</v>
      </c>
      <c r="G1" s="1" t="s">
        <v>96</v>
      </c>
      <c r="H1" s="1" t="s">
        <v>97</v>
      </c>
      <c r="I1" s="1" t="s">
        <v>98</v>
      </c>
      <c r="J1" s="1" t="s">
        <v>99</v>
      </c>
      <c r="K1" t="s">
        <v>100</v>
      </c>
      <c r="L1" t="s">
        <v>101</v>
      </c>
    </row>
    <row r="2" spans="1:12" x14ac:dyDescent="0.25">
      <c r="A2">
        <v>1</v>
      </c>
      <c r="B2">
        <v>671</v>
      </c>
      <c r="C2">
        <v>5</v>
      </c>
      <c r="G2">
        <v>1000</v>
      </c>
      <c r="H2">
        <v>2000</v>
      </c>
      <c r="I2">
        <v>50</v>
      </c>
      <c r="J2">
        <v>100</v>
      </c>
      <c r="K2">
        <f>G2+H2+I2+J2</f>
        <v>3150</v>
      </c>
      <c r="L2">
        <v>3150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A15" sqref="A15"/>
    </sheetView>
  </sheetViews>
  <sheetFormatPr defaultRowHeight="15" x14ac:dyDescent="0.25"/>
  <cols>
    <col min="1" max="1" width="19.625" bestFit="1" customWidth="1"/>
    <col min="2" max="2" width="13.375" bestFit="1" customWidth="1"/>
    <col min="3" max="3" width="10.375" bestFit="1" customWidth="1"/>
    <col min="4" max="4" width="6" bestFit="1" customWidth="1"/>
    <col min="5" max="5" width="12.625" bestFit="1" customWidth="1"/>
    <col min="6" max="6" width="13" bestFit="1" customWidth="1"/>
    <col min="7" max="7" width="14" bestFit="1" customWidth="1"/>
    <col min="8" max="8" width="11.75" bestFit="1" customWidth="1"/>
    <col min="9" max="9" width="15.625" bestFit="1" customWidth="1"/>
    <col min="10" max="10" width="14" bestFit="1" customWidth="1"/>
    <col min="11" max="11" width="11.5" bestFit="1" customWidth="1"/>
    <col min="12" max="12" width="16.875" bestFit="1" customWidth="1"/>
    <col min="13" max="13" width="11.375" bestFit="1" customWidth="1"/>
    <col min="14" max="14" width="13" bestFit="1" customWidth="1"/>
    <col min="15" max="15" width="9.875" bestFit="1" customWidth="1"/>
    <col min="16" max="16" width="11.25" bestFit="1" customWidth="1"/>
    <col min="17" max="17" width="17.375" bestFit="1" customWidth="1"/>
    <col min="18" max="18" width="19.25" bestFit="1" customWidth="1"/>
    <col min="19" max="19" width="15.875" bestFit="1" customWidth="1"/>
  </cols>
  <sheetData>
    <row r="1" spans="1:19" x14ac:dyDescent="0.25">
      <c r="A1" t="s">
        <v>120</v>
      </c>
      <c r="B1" t="s">
        <v>90</v>
      </c>
      <c r="C1" t="s">
        <v>79</v>
      </c>
      <c r="D1" t="s">
        <v>118</v>
      </c>
      <c r="E1" t="s">
        <v>117</v>
      </c>
      <c r="F1" t="s">
        <v>80</v>
      </c>
      <c r="G1" t="s">
        <v>82</v>
      </c>
      <c r="H1" t="s">
        <v>81</v>
      </c>
      <c r="I1" t="s">
        <v>83</v>
      </c>
      <c r="J1" t="s">
        <v>84</v>
      </c>
      <c r="K1" t="s">
        <v>87</v>
      </c>
      <c r="L1" t="s">
        <v>119</v>
      </c>
      <c r="M1" s="1" t="s">
        <v>88</v>
      </c>
      <c r="N1" s="5" t="s">
        <v>86</v>
      </c>
      <c r="O1" s="6" t="s">
        <v>85</v>
      </c>
      <c r="P1" t="s">
        <v>89</v>
      </c>
      <c r="Q1" t="s">
        <v>102</v>
      </c>
      <c r="R1" t="s">
        <v>103</v>
      </c>
      <c r="S1" t="s">
        <v>104</v>
      </c>
    </row>
    <row r="2" spans="1:19" x14ac:dyDescent="0.25">
      <c r="A2">
        <v>1</v>
      </c>
      <c r="B2">
        <v>1</v>
      </c>
      <c r="C2" s="4">
        <v>42641</v>
      </c>
      <c r="F2" s="4">
        <v>42614</v>
      </c>
      <c r="G2" t="s">
        <v>122</v>
      </c>
      <c r="H2" t="s">
        <v>123</v>
      </c>
      <c r="I2" t="s">
        <v>124</v>
      </c>
      <c r="J2">
        <v>1</v>
      </c>
      <c r="K2" t="s">
        <v>126</v>
      </c>
      <c r="L2" t="s">
        <v>125</v>
      </c>
      <c r="M2" s="1">
        <v>1.1100000000000001</v>
      </c>
      <c r="N2" s="5">
        <v>100</v>
      </c>
      <c r="O2" s="6">
        <v>50</v>
      </c>
      <c r="P2">
        <v>100</v>
      </c>
      <c r="Q2" t="s">
        <v>121</v>
      </c>
      <c r="R2" t="s">
        <v>121</v>
      </c>
      <c r="S2" t="s">
        <v>121</v>
      </c>
    </row>
    <row r="3" spans="1:19" x14ac:dyDescent="0.25">
      <c r="A3">
        <v>2</v>
      </c>
      <c r="B3">
        <v>1</v>
      </c>
      <c r="C3" s="4">
        <v>42641</v>
      </c>
      <c r="F3" s="4">
        <f>F2+2</f>
        <v>42616</v>
      </c>
      <c r="J3">
        <v>1</v>
      </c>
      <c r="M3" s="1"/>
      <c r="N3" s="5"/>
      <c r="O3" s="6"/>
      <c r="P3">
        <v>30</v>
      </c>
      <c r="Q3" t="s">
        <v>121</v>
      </c>
      <c r="R3" t="s">
        <v>121</v>
      </c>
      <c r="S3" t="s">
        <v>121</v>
      </c>
    </row>
    <row r="4" spans="1:19" x14ac:dyDescent="0.25">
      <c r="A4">
        <v>3</v>
      </c>
      <c r="B4">
        <v>1</v>
      </c>
      <c r="C4" s="4">
        <v>42641</v>
      </c>
      <c r="F4" s="4">
        <f t="shared" ref="F4:F16" si="0">F3+2</f>
        <v>42618</v>
      </c>
      <c r="J4">
        <v>1</v>
      </c>
      <c r="M4" s="1"/>
      <c r="N4" s="5"/>
      <c r="O4" s="6"/>
      <c r="P4">
        <v>300</v>
      </c>
      <c r="Q4" t="s">
        <v>121</v>
      </c>
      <c r="R4" t="s">
        <v>121</v>
      </c>
      <c r="S4" t="s">
        <v>121</v>
      </c>
    </row>
    <row r="5" spans="1:19" x14ac:dyDescent="0.25">
      <c r="A5">
        <v>4</v>
      </c>
      <c r="B5">
        <v>1</v>
      </c>
      <c r="C5" s="4">
        <v>42641</v>
      </c>
      <c r="F5" s="4">
        <f t="shared" si="0"/>
        <v>42620</v>
      </c>
      <c r="J5">
        <v>1</v>
      </c>
      <c r="M5" s="1"/>
      <c r="N5" s="5"/>
      <c r="O5" s="6"/>
      <c r="P5">
        <v>1</v>
      </c>
      <c r="Q5" t="s">
        <v>121</v>
      </c>
      <c r="R5" t="s">
        <v>121</v>
      </c>
      <c r="S5" t="s">
        <v>121</v>
      </c>
    </row>
    <row r="6" spans="1:19" x14ac:dyDescent="0.25">
      <c r="A6">
        <v>5</v>
      </c>
      <c r="B6">
        <v>1</v>
      </c>
      <c r="C6" s="4">
        <v>42641</v>
      </c>
      <c r="F6" s="4">
        <f t="shared" si="0"/>
        <v>42622</v>
      </c>
      <c r="J6">
        <v>1</v>
      </c>
      <c r="M6" s="1"/>
      <c r="N6" s="5"/>
      <c r="O6" s="6"/>
      <c r="P6">
        <v>30</v>
      </c>
      <c r="Q6" t="s">
        <v>121</v>
      </c>
      <c r="R6" t="s">
        <v>121</v>
      </c>
      <c r="S6" t="s">
        <v>121</v>
      </c>
    </row>
    <row r="7" spans="1:19" x14ac:dyDescent="0.25">
      <c r="A7">
        <v>6</v>
      </c>
      <c r="B7">
        <v>1</v>
      </c>
      <c r="C7" s="4">
        <v>42641</v>
      </c>
      <c r="F7" s="4">
        <f t="shared" si="0"/>
        <v>42624</v>
      </c>
      <c r="J7">
        <v>3</v>
      </c>
      <c r="M7" s="1"/>
      <c r="N7" s="5"/>
      <c r="O7" s="6"/>
      <c r="P7">
        <v>30</v>
      </c>
      <c r="Q7" t="s">
        <v>121</v>
      </c>
      <c r="R7" t="s">
        <v>121</v>
      </c>
      <c r="S7" t="s">
        <v>121</v>
      </c>
    </row>
    <row r="8" spans="1:19" x14ac:dyDescent="0.25">
      <c r="A8">
        <v>7</v>
      </c>
      <c r="B8">
        <v>1</v>
      </c>
      <c r="C8" s="4">
        <v>42641</v>
      </c>
      <c r="F8" s="4">
        <f t="shared" si="0"/>
        <v>42626</v>
      </c>
      <c r="J8">
        <v>3</v>
      </c>
      <c r="M8" s="1"/>
      <c r="N8" s="5"/>
      <c r="O8" s="6"/>
      <c r="P8">
        <v>30</v>
      </c>
      <c r="Q8" t="s">
        <v>121</v>
      </c>
      <c r="R8" t="s">
        <v>121</v>
      </c>
      <c r="S8" t="s">
        <v>121</v>
      </c>
    </row>
    <row r="9" spans="1:19" x14ac:dyDescent="0.25">
      <c r="A9">
        <f>A8+1</f>
        <v>8</v>
      </c>
      <c r="B9">
        <v>1</v>
      </c>
      <c r="C9" s="4">
        <v>42641</v>
      </c>
      <c r="F9" s="4">
        <f t="shared" si="0"/>
        <v>42628</v>
      </c>
      <c r="J9">
        <v>4</v>
      </c>
      <c r="M9" s="1"/>
      <c r="N9" s="5"/>
      <c r="O9" s="6"/>
      <c r="P9">
        <v>30</v>
      </c>
      <c r="Q9" t="s">
        <v>121</v>
      </c>
      <c r="R9" t="s">
        <v>121</v>
      </c>
      <c r="S9" t="s">
        <v>121</v>
      </c>
    </row>
    <row r="10" spans="1:19" x14ac:dyDescent="0.25">
      <c r="A10">
        <f t="shared" ref="A10:A16" si="1">A9+1</f>
        <v>9</v>
      </c>
      <c r="B10">
        <v>1</v>
      </c>
      <c r="C10" s="4">
        <v>42641</v>
      </c>
      <c r="F10" s="4">
        <f t="shared" si="0"/>
        <v>42630</v>
      </c>
      <c r="J10">
        <v>4</v>
      </c>
      <c r="M10" s="1"/>
      <c r="N10" s="5"/>
      <c r="O10" s="6"/>
      <c r="P10">
        <v>30</v>
      </c>
      <c r="Q10" t="s">
        <v>121</v>
      </c>
      <c r="R10" t="s">
        <v>121</v>
      </c>
      <c r="S10" t="s">
        <v>121</v>
      </c>
    </row>
    <row r="11" spans="1:19" x14ac:dyDescent="0.25">
      <c r="A11">
        <f t="shared" si="1"/>
        <v>10</v>
      </c>
      <c r="B11">
        <v>1</v>
      </c>
      <c r="C11" s="4">
        <v>42641</v>
      </c>
      <c r="F11" s="4">
        <f t="shared" si="0"/>
        <v>42632</v>
      </c>
      <c r="J11">
        <v>4</v>
      </c>
      <c r="M11" s="1"/>
      <c r="N11" s="5"/>
      <c r="O11" s="6"/>
      <c r="P11">
        <v>30</v>
      </c>
      <c r="Q11" t="s">
        <v>121</v>
      </c>
      <c r="R11" t="s">
        <v>121</v>
      </c>
      <c r="S11" t="s">
        <v>121</v>
      </c>
    </row>
    <row r="12" spans="1:19" x14ac:dyDescent="0.25">
      <c r="A12">
        <f t="shared" si="1"/>
        <v>11</v>
      </c>
      <c r="B12">
        <v>1</v>
      </c>
      <c r="C12" s="4">
        <v>42641</v>
      </c>
      <c r="F12" s="4">
        <f t="shared" si="0"/>
        <v>42634</v>
      </c>
      <c r="J12">
        <v>5</v>
      </c>
      <c r="M12" s="1"/>
      <c r="N12" s="5"/>
      <c r="O12" s="6"/>
      <c r="P12">
        <v>30</v>
      </c>
      <c r="Q12" t="s">
        <v>121</v>
      </c>
      <c r="R12" t="s">
        <v>121</v>
      </c>
      <c r="S12" t="s">
        <v>121</v>
      </c>
    </row>
    <row r="13" spans="1:19" x14ac:dyDescent="0.25">
      <c r="A13">
        <f t="shared" si="1"/>
        <v>12</v>
      </c>
      <c r="B13">
        <v>1</v>
      </c>
      <c r="C13" s="4">
        <v>42641</v>
      </c>
      <c r="F13" s="4">
        <f t="shared" si="0"/>
        <v>42636</v>
      </c>
      <c r="J13">
        <v>5</v>
      </c>
      <c r="M13" s="1"/>
      <c r="N13" s="5"/>
      <c r="O13" s="6"/>
      <c r="P13">
        <v>30</v>
      </c>
      <c r="Q13" t="s">
        <v>121</v>
      </c>
      <c r="R13" t="s">
        <v>121</v>
      </c>
      <c r="S13" t="s">
        <v>121</v>
      </c>
    </row>
    <row r="14" spans="1:19" x14ac:dyDescent="0.25">
      <c r="A14">
        <f t="shared" si="1"/>
        <v>13</v>
      </c>
      <c r="B14">
        <v>1</v>
      </c>
      <c r="C14" s="4">
        <v>42641</v>
      </c>
      <c r="F14" s="4">
        <f t="shared" si="0"/>
        <v>42638</v>
      </c>
      <c r="J14">
        <v>6</v>
      </c>
      <c r="M14" s="1"/>
      <c r="N14" s="5"/>
      <c r="O14" s="6"/>
      <c r="P14">
        <v>30</v>
      </c>
      <c r="Q14" t="s">
        <v>121</v>
      </c>
      <c r="R14" t="s">
        <v>121</v>
      </c>
      <c r="S14" t="s">
        <v>121</v>
      </c>
    </row>
    <row r="15" spans="1:19" x14ac:dyDescent="0.25">
      <c r="A15">
        <f t="shared" si="1"/>
        <v>14</v>
      </c>
      <c r="B15">
        <v>1</v>
      </c>
      <c r="C15" s="4">
        <v>42641</v>
      </c>
      <c r="F15" s="4">
        <f t="shared" si="0"/>
        <v>42640</v>
      </c>
      <c r="M15" s="1"/>
      <c r="N15" s="5"/>
      <c r="O15" s="6"/>
      <c r="P15">
        <v>30</v>
      </c>
      <c r="Q15" t="s">
        <v>121</v>
      </c>
      <c r="R15" t="s">
        <v>121</v>
      </c>
      <c r="S15" t="s">
        <v>121</v>
      </c>
    </row>
    <row r="16" spans="1:19" x14ac:dyDescent="0.25">
      <c r="A16">
        <f t="shared" si="1"/>
        <v>15</v>
      </c>
      <c r="B16">
        <v>1</v>
      </c>
      <c r="C16" s="4">
        <v>42641</v>
      </c>
      <c r="F16" s="4">
        <f t="shared" si="0"/>
        <v>42642</v>
      </c>
      <c r="N16" s="5"/>
      <c r="O16" s="6"/>
      <c r="P16">
        <v>30</v>
      </c>
      <c r="Q16" t="s">
        <v>121</v>
      </c>
      <c r="R16" t="s">
        <v>121</v>
      </c>
      <c r="S16" t="s">
        <v>121</v>
      </c>
    </row>
    <row r="17" spans="14:15" x14ac:dyDescent="0.25">
      <c r="N17" s="5"/>
      <c r="O17" s="6"/>
    </row>
    <row r="18" spans="14:15" x14ac:dyDescent="0.25">
      <c r="N18" s="5"/>
      <c r="O18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Masters</vt:lpstr>
      <vt:lpstr>Mileage Rates</vt:lpstr>
      <vt:lpstr>Vehical Master</vt:lpstr>
      <vt:lpstr>Sheet2</vt:lpstr>
      <vt:lpstr>Mileage Claims</vt:lpstr>
      <vt:lpstr>Mileage Claims Details</vt:lpstr>
      <vt:lpstr>MIleage Claim Attchments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</dc:creator>
  <cp:lastModifiedBy>Santosh</cp:lastModifiedBy>
  <dcterms:created xsi:type="dcterms:W3CDTF">2016-09-28T10:27:35Z</dcterms:created>
  <dcterms:modified xsi:type="dcterms:W3CDTF">2016-09-29T06:54:31Z</dcterms:modified>
</cp:coreProperties>
</file>